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12" documentId="8_{492EDDC8-FB73-452A-8ED2-48547B1A5C5A}" xr6:coauthVersionLast="47" xr6:coauthVersionMax="47" xr10:uidLastSave="{9C35C88C-213A-4C3A-8860-FEA1F5422D43}"/>
  <bookViews>
    <workbookView xWindow="-110" yWindow="-110" windowWidth="19420" windowHeight="10420" xr2:uid="{B8E409ED-9F9F-4CEC-95DA-55BC2AB3B155}"/>
  </bookViews>
  <sheets>
    <sheet name="Summary_FINAL MWh Impact" sheetId="1" r:id="rId1"/>
    <sheet name="Daily EST MWh with Cust Cou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2" l="1"/>
  <c r="E5" i="2"/>
  <c r="F5" i="2"/>
  <c r="C5" i="2"/>
  <c r="J5" i="2"/>
  <c r="I5" i="2"/>
  <c r="H5" i="2"/>
  <c r="G5" i="2"/>
  <c r="J4" i="2"/>
  <c r="I4" i="2"/>
  <c r="H4" i="2"/>
  <c r="G4" i="2"/>
  <c r="F4" i="2"/>
  <c r="E4" i="2"/>
  <c r="D4" i="2"/>
  <c r="C4" i="2"/>
  <c r="J3" i="2"/>
  <c r="I3" i="2"/>
  <c r="H3" i="2"/>
  <c r="G3" i="2"/>
  <c r="F3" i="2"/>
  <c r="E3" i="2"/>
  <c r="D3" i="2"/>
  <c r="C3" i="2"/>
  <c r="J2" i="2"/>
  <c r="I2" i="2"/>
  <c r="H2" i="2"/>
  <c r="G2" i="2"/>
  <c r="F2" i="2"/>
  <c r="E2" i="2"/>
  <c r="D2" i="2"/>
  <c r="C2" i="2"/>
  <c r="A11" i="1"/>
  <c r="A23" i="1" s="1"/>
  <c r="A35" i="1" s="1"/>
  <c r="A47" i="1" s="1"/>
  <c r="A22" i="1"/>
  <c r="A34" i="1" s="1"/>
  <c r="A46" i="1" s="1"/>
  <c r="A12" i="1" l="1"/>
  <c r="A24" i="1" l="1"/>
  <c r="A36" i="1" s="1"/>
  <c r="A48" i="1" s="1"/>
  <c r="A13" i="1"/>
  <c r="A14" i="1" l="1"/>
  <c r="A25" i="1"/>
  <c r="A37" i="1" s="1"/>
  <c r="A49" i="1" s="1"/>
  <c r="A26" i="1" l="1"/>
  <c r="A38" i="1" s="1"/>
  <c r="A50" i="1" s="1"/>
  <c r="A15" i="1"/>
  <c r="A16" i="1" l="1"/>
  <c r="A27" i="1"/>
  <c r="A39" i="1" s="1"/>
  <c r="A51" i="1" s="1"/>
  <c r="A28" i="1" l="1"/>
  <c r="A40" i="1" s="1"/>
  <c r="A52" i="1" s="1"/>
  <c r="A17" i="1"/>
  <c r="A18" i="1" l="1"/>
  <c r="A29" i="1"/>
  <c r="A41" i="1" s="1"/>
  <c r="A53" i="1" s="1"/>
  <c r="A19" i="1" l="1"/>
  <c r="A30" i="1"/>
  <c r="A42" i="1" s="1"/>
  <c r="A54" i="1" s="1"/>
  <c r="A31" i="1" l="1"/>
  <c r="A43" i="1" s="1"/>
  <c r="A55" i="1" s="1"/>
  <c r="A20" i="1"/>
  <c r="A32" i="1" l="1"/>
  <c r="A44" i="1" s="1"/>
  <c r="A56" i="1" s="1"/>
  <c r="A21" i="1"/>
  <c r="A33" i="1" s="1"/>
  <c r="A45" i="1" s="1"/>
  <c r="A57" i="1" s="1"/>
</calcChain>
</file>

<file path=xl/sharedStrings.xml><?xml version="1.0" encoding="utf-8"?>
<sst xmlns="http://schemas.openxmlformats.org/spreadsheetml/2006/main" count="140" uniqueCount="36">
  <si>
    <t>Dec</t>
  </si>
  <si>
    <t>Nov</t>
  </si>
  <si>
    <t>Oct</t>
  </si>
  <si>
    <t>Sep</t>
  </si>
  <si>
    <t>Aug</t>
  </si>
  <si>
    <t>Jul</t>
  </si>
  <si>
    <t>Jun</t>
  </si>
  <si>
    <t>May</t>
  </si>
  <si>
    <t>Apr</t>
  </si>
  <si>
    <t>Mar</t>
  </si>
  <si>
    <t>Feb</t>
  </si>
  <si>
    <t>Jan</t>
  </si>
  <si>
    <t>GS</t>
  </si>
  <si>
    <t>RS</t>
  </si>
  <si>
    <t>Month</t>
  </si>
  <si>
    <t>Year</t>
  </si>
  <si>
    <t>OE01</t>
  </si>
  <si>
    <t>CE01</t>
  </si>
  <si>
    <t>OpCo</t>
  </si>
  <si>
    <t>OE01GS</t>
  </si>
  <si>
    <t>OE01RS</t>
  </si>
  <si>
    <t>CE01GS</t>
  </si>
  <si>
    <t>CE01RS</t>
  </si>
  <si>
    <t>Reduction of Shopping MWh by Month</t>
  </si>
  <si>
    <t>Notes and Assumptions:</t>
  </si>
  <si>
    <t>Customer return and MWh are based on an estimated drop schedule that was completed on September 23, 2022, and estimates of the returning customer meter read dates which is the date they will be returned to SSO.</t>
  </si>
  <si>
    <t>If the drop is processed at least 12-days prior to the meter read date then the customer will be returned to SSO on that meter read date.  If under 12-days, the customer is returned to SSO on the following meter read date.</t>
  </si>
  <si>
    <t xml:space="preserve">Forecasted MWh are based on the assumed return of 550,873 NOPEC customers to FEOU. (355,621 CEI residential, 35,388 CEI GS, 145,052 OE residential and 14,812 OE GS) </t>
  </si>
  <si>
    <t>August, September and October are the primary months of customer return to SSO.  The forecast assumes all customers have returned to SSO by November 2022.</t>
  </si>
  <si>
    <t>The usage forecast for the returning customers for 2023 and 2024 is the same and does not make any assumptions on future load growth or future shopping.</t>
  </si>
  <si>
    <t>MWH</t>
  </si>
  <si>
    <t>Customers</t>
  </si>
  <si>
    <t>Sept</t>
  </si>
  <si>
    <t>REV MONTH</t>
  </si>
  <si>
    <t>Date</t>
  </si>
  <si>
    <t xml:space="preserve">Forecast assumes NOPEC customers' load usage behaves similarly as other residential and commercial customers for usage profiling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</si>
</sst>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theme="1"/>
      <name val="Calibri"/>
      <family val="2"/>
      <scheme val="minor"/>
    </font>
    <font>
      <b/>
      <sz val="11"/>
      <color theme="1"/>
      <name val="Calibri"/>
      <family val="2"/>
      <scheme val="minor"/>
    </font>
    <font>
      <sz val="16"/>
      <color theme="1"/>
      <name val="Calibri"/>
      <family val="2"/>
      <scheme val="minor"/>
    </font>
    <font>
      <sz val="11"/>
      <color theme="1"/>
      <name val="Calibri"/>
      <family val="2"/>
      <scheme val="minor"/>
    </font>
    <font>
      <b/>
      <sz val="20"/>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38">
    <xf numFmtId="0" fontId="0" fillId="0" borderId="0" xfId="0"/>
    <xf numFmtId="38" fontId="0" fillId="0" borderId="1" xfId="0" applyNumberFormat="1" applyBorder="1" applyAlignment="1">
      <alignment horizontal="center"/>
    </xf>
    <xf numFmtId="38" fontId="0" fillId="0" borderId="2" xfId="0" applyNumberFormat="1" applyBorder="1" applyAlignment="1">
      <alignment horizontal="center"/>
    </xf>
    <xf numFmtId="38" fontId="0" fillId="0" borderId="3" xfId="0" applyNumberFormat="1" applyBorder="1" applyAlignment="1">
      <alignment horizontal="center"/>
    </xf>
    <xf numFmtId="0" fontId="0" fillId="0" borderId="4" xfId="0" applyBorder="1" applyAlignment="1">
      <alignment horizontal="center"/>
    </xf>
    <xf numFmtId="38" fontId="0" fillId="0" borderId="5" xfId="0" applyNumberFormat="1" applyBorder="1" applyAlignment="1">
      <alignment horizontal="center"/>
    </xf>
    <xf numFmtId="38" fontId="0" fillId="0" borderId="0" xfId="0" applyNumberFormat="1" applyAlignment="1">
      <alignment horizontal="center"/>
    </xf>
    <xf numFmtId="38" fontId="0" fillId="0" borderId="6" xfId="0" applyNumberFormat="1" applyBorder="1" applyAlignment="1">
      <alignment horizontal="center"/>
    </xf>
    <xf numFmtId="0" fontId="0" fillId="0" borderId="7" xfId="0" applyBorder="1" applyAlignment="1">
      <alignment horizontal="center"/>
    </xf>
    <xf numFmtId="38" fontId="0" fillId="0" borderId="8" xfId="0" applyNumberFormat="1" applyBorder="1" applyAlignment="1">
      <alignment horizontal="center"/>
    </xf>
    <xf numFmtId="38" fontId="0" fillId="0" borderId="9" xfId="0" applyNumberFormat="1" applyBorder="1" applyAlignment="1">
      <alignment horizontal="center"/>
    </xf>
    <xf numFmtId="38" fontId="0" fillId="0" borderId="10" xfId="0" applyNumberFormat="1" applyBorder="1" applyAlignment="1">
      <alignment horizontal="center"/>
    </xf>
    <xf numFmtId="0" fontId="0" fillId="0" borderId="11" xfId="0" applyBorder="1" applyAlignment="1">
      <alignment horizontal="center"/>
    </xf>
    <xf numFmtId="0" fontId="1" fillId="0" borderId="0" xfId="0" applyFont="1"/>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0" borderId="15" xfId="0" applyFont="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14" fontId="0" fillId="0" borderId="0" xfId="0" applyNumberFormat="1" applyAlignment="1">
      <alignment horizontal="center"/>
    </xf>
    <xf numFmtId="0" fontId="1" fillId="0" borderId="14" xfId="0" applyFont="1" applyBorder="1" applyAlignment="1">
      <alignment horizontal="center" vertical="center" wrapText="1"/>
    </xf>
    <xf numFmtId="38" fontId="1" fillId="0" borderId="14" xfId="1" applyNumberFormat="1" applyFont="1" applyBorder="1" applyAlignment="1">
      <alignment horizontal="center" vertical="center" wrapText="1"/>
    </xf>
    <xf numFmtId="38" fontId="1" fillId="0" borderId="13" xfId="1" applyNumberFormat="1" applyFont="1" applyBorder="1" applyAlignment="1">
      <alignment horizontal="center" vertical="center" wrapText="1"/>
    </xf>
    <xf numFmtId="38" fontId="1" fillId="0" borderId="12" xfId="1" applyNumberFormat="1" applyFont="1" applyBorder="1" applyAlignment="1">
      <alignment horizontal="center" vertical="center" wrapText="1"/>
    </xf>
    <xf numFmtId="0" fontId="0" fillId="0" borderId="0" xfId="0" applyAlignment="1">
      <alignment vertical="center" wrapText="1"/>
    </xf>
    <xf numFmtId="0" fontId="0" fillId="0" borderId="6" xfId="0" applyBorder="1"/>
    <xf numFmtId="0" fontId="0" fillId="0" borderId="5" xfId="0"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7D8CF-E159-4EB2-A15F-70DD2B7FF36F}">
  <sheetPr>
    <tabColor rgb="FF00B050"/>
  </sheetPr>
  <dimension ref="A1:H57"/>
  <sheetViews>
    <sheetView tabSelected="1" zoomScaleNormal="100" workbookViewId="0">
      <pane xSplit="2" ySplit="4" topLeftCell="C5" activePane="bottomRight" state="frozen"/>
      <selection pane="topRight" activeCell="B1" sqref="B1"/>
      <selection pane="bottomLeft" activeCell="A6" sqref="A6"/>
      <selection pane="bottomRight" activeCell="B1" sqref="B1"/>
    </sheetView>
  </sheetViews>
  <sheetFormatPr defaultRowHeight="14.5" x14ac:dyDescent="0.35"/>
  <cols>
    <col min="3" max="3" width="12" bestFit="1" customWidth="1"/>
    <col min="4" max="4" width="11" bestFit="1" customWidth="1"/>
    <col min="5" max="5" width="12" bestFit="1" customWidth="1"/>
    <col min="6" max="6" width="11" bestFit="1" customWidth="1"/>
  </cols>
  <sheetData>
    <row r="1" spans="1:8" ht="21.5" thickBot="1" x14ac:dyDescent="0.55000000000000004">
      <c r="A1" s="26"/>
      <c r="B1" s="25" t="s">
        <v>23</v>
      </c>
      <c r="C1" s="25"/>
      <c r="D1" s="25"/>
      <c r="E1" s="25"/>
      <c r="F1" s="25"/>
    </row>
    <row r="2" spans="1:8" ht="15" thickBot="1" x14ac:dyDescent="0.4">
      <c r="A2" s="24"/>
      <c r="B2" s="24"/>
      <c r="C2" s="23" t="s">
        <v>22</v>
      </c>
      <c r="D2" s="22" t="s">
        <v>21</v>
      </c>
      <c r="E2" s="22" t="s">
        <v>20</v>
      </c>
      <c r="F2" s="21" t="s">
        <v>19</v>
      </c>
    </row>
    <row r="3" spans="1:8" ht="15" thickBot="1" x14ac:dyDescent="0.4">
      <c r="A3" s="12"/>
      <c r="B3" s="17" t="s">
        <v>18</v>
      </c>
      <c r="C3" s="20" t="s">
        <v>17</v>
      </c>
      <c r="D3" s="19" t="s">
        <v>17</v>
      </c>
      <c r="E3" s="19" t="s">
        <v>16</v>
      </c>
      <c r="F3" s="18" t="s">
        <v>16</v>
      </c>
    </row>
    <row r="4" spans="1:8" s="13" customFormat="1" ht="15" thickBot="1" x14ac:dyDescent="0.4">
      <c r="A4" s="17" t="s">
        <v>15</v>
      </c>
      <c r="B4" s="17" t="s">
        <v>14</v>
      </c>
      <c r="C4" s="16" t="s">
        <v>13</v>
      </c>
      <c r="D4" s="15" t="s">
        <v>12</v>
      </c>
      <c r="E4" s="15" t="s">
        <v>13</v>
      </c>
      <c r="F4" s="14" t="s">
        <v>12</v>
      </c>
      <c r="H4" s="13" t="s">
        <v>24</v>
      </c>
    </row>
    <row r="5" spans="1:8" x14ac:dyDescent="0.35">
      <c r="A5" s="8">
        <v>2022</v>
      </c>
      <c r="B5" s="8" t="s">
        <v>4</v>
      </c>
      <c r="C5" s="7">
        <v>-2782.8367100838927</v>
      </c>
      <c r="D5" s="6">
        <v>-318.29982315621299</v>
      </c>
      <c r="E5" s="6">
        <v>-1450.0879445197495</v>
      </c>
      <c r="F5" s="5">
        <v>-175.00195563892771</v>
      </c>
      <c r="H5" t="s">
        <v>25</v>
      </c>
    </row>
    <row r="6" spans="1:8" x14ac:dyDescent="0.35">
      <c r="A6" s="8">
        <v>2022</v>
      </c>
      <c r="B6" s="8" t="s">
        <v>3</v>
      </c>
      <c r="C6" s="7">
        <v>-148868.90539132978</v>
      </c>
      <c r="D6" s="6">
        <v>-29707.128339588173</v>
      </c>
      <c r="E6" s="6">
        <v>-63844.131873007878</v>
      </c>
      <c r="F6" s="5">
        <v>-11550.562218451643</v>
      </c>
      <c r="H6" t="s">
        <v>26</v>
      </c>
    </row>
    <row r="7" spans="1:8" ht="15" thickBot="1" x14ac:dyDescent="0.4">
      <c r="A7" s="4">
        <v>2022</v>
      </c>
      <c r="B7" s="4" t="s">
        <v>2</v>
      </c>
      <c r="C7" s="3">
        <v>-155821.16605013359</v>
      </c>
      <c r="D7" s="2">
        <v>-32863.975462345377</v>
      </c>
      <c r="E7" s="2">
        <v>-65982.701288397031</v>
      </c>
      <c r="F7" s="1">
        <v>-12049.193977421341</v>
      </c>
      <c r="H7" t="s">
        <v>27</v>
      </c>
    </row>
    <row r="8" spans="1:8" x14ac:dyDescent="0.35">
      <c r="A8" s="8">
        <v>2022</v>
      </c>
      <c r="B8" s="8" t="s">
        <v>1</v>
      </c>
      <c r="C8" s="7">
        <v>-201604.27213977318</v>
      </c>
      <c r="D8" s="6">
        <v>-54965.503927729449</v>
      </c>
      <c r="E8" s="6">
        <v>-88504.694432384014</v>
      </c>
      <c r="F8" s="5">
        <v>-21057.105956901574</v>
      </c>
      <c r="H8" t="s">
        <v>35</v>
      </c>
    </row>
    <row r="9" spans="1:8" ht="15" thickBot="1" x14ac:dyDescent="0.4">
      <c r="A9" s="8">
        <v>2022</v>
      </c>
      <c r="B9" s="8" t="s">
        <v>0</v>
      </c>
      <c r="C9" s="7">
        <v>-239249.25696368326</v>
      </c>
      <c r="D9" s="6">
        <v>-58130.262103712797</v>
      </c>
      <c r="E9" s="6">
        <v>-106748.99814129192</v>
      </c>
      <c r="F9" s="5">
        <v>-22183.532695536971</v>
      </c>
      <c r="H9" t="s">
        <v>28</v>
      </c>
    </row>
    <row r="10" spans="1:8" x14ac:dyDescent="0.35">
      <c r="A10" s="12">
        <v>2023</v>
      </c>
      <c r="B10" s="12" t="s">
        <v>11</v>
      </c>
      <c r="C10" s="11">
        <v>-275626.94462129771</v>
      </c>
      <c r="D10" s="10">
        <v>-59244.197961954065</v>
      </c>
      <c r="E10" s="10">
        <v>-125281.29967704238</v>
      </c>
      <c r="F10" s="9">
        <v>-22432.363095300567</v>
      </c>
      <c r="H10" t="s">
        <v>29</v>
      </c>
    </row>
    <row r="11" spans="1:8" x14ac:dyDescent="0.35">
      <c r="A11" s="8">
        <f t="shared" ref="A11:A21" si="0">A10</f>
        <v>2023</v>
      </c>
      <c r="B11" s="8" t="s">
        <v>10</v>
      </c>
      <c r="C11" s="7">
        <v>-277607.28166529763</v>
      </c>
      <c r="D11" s="6">
        <v>-57645.586651389283</v>
      </c>
      <c r="E11" s="6">
        <v>-130083.05710059083</v>
      </c>
      <c r="F11" s="5">
        <v>-21495.464509386551</v>
      </c>
    </row>
    <row r="12" spans="1:8" x14ac:dyDescent="0.35">
      <c r="A12" s="8">
        <f t="shared" si="0"/>
        <v>2023</v>
      </c>
      <c r="B12" s="8" t="s">
        <v>9</v>
      </c>
      <c r="C12" s="7">
        <v>-215070.31574210917</v>
      </c>
      <c r="D12" s="6">
        <v>-50656.728238904885</v>
      </c>
      <c r="E12" s="6">
        <v>-102298.48251705414</v>
      </c>
      <c r="F12" s="5">
        <v>-19886.169960166746</v>
      </c>
    </row>
    <row r="13" spans="1:8" x14ac:dyDescent="0.35">
      <c r="A13" s="8">
        <f t="shared" si="0"/>
        <v>2023</v>
      </c>
      <c r="B13" s="8" t="s">
        <v>8</v>
      </c>
      <c r="C13" s="7">
        <v>-229885.93764256148</v>
      </c>
      <c r="D13" s="6">
        <v>-67625.08060079765</v>
      </c>
      <c r="E13" s="6">
        <v>-104359.15965760358</v>
      </c>
      <c r="F13" s="5">
        <v>-23947.075572584079</v>
      </c>
    </row>
    <row r="14" spans="1:8" x14ac:dyDescent="0.35">
      <c r="A14" s="8">
        <f t="shared" si="0"/>
        <v>2023</v>
      </c>
      <c r="B14" s="8" t="s">
        <v>7</v>
      </c>
      <c r="C14" s="7">
        <v>-203417.50863443202</v>
      </c>
      <c r="D14" s="6">
        <v>-62730.234797572077</v>
      </c>
      <c r="E14" s="6">
        <v>-93515.67015531745</v>
      </c>
      <c r="F14" s="5">
        <v>-22687.501352087758</v>
      </c>
    </row>
    <row r="15" spans="1:8" x14ac:dyDescent="0.35">
      <c r="A15" s="8">
        <f t="shared" si="0"/>
        <v>2023</v>
      </c>
      <c r="B15" s="8" t="s">
        <v>6</v>
      </c>
      <c r="C15" s="7">
        <v>-237228.23859919675</v>
      </c>
      <c r="D15" s="6">
        <v>-68544.603072692436</v>
      </c>
      <c r="E15" s="6">
        <v>-100941.07156583964</v>
      </c>
      <c r="F15" s="5">
        <v>-24710.706871822218</v>
      </c>
    </row>
    <row r="16" spans="1:8" x14ac:dyDescent="0.35">
      <c r="A16" s="8">
        <f t="shared" si="0"/>
        <v>2023</v>
      </c>
      <c r="B16" s="8" t="s">
        <v>5</v>
      </c>
      <c r="C16" s="7">
        <v>-321161.19483771862</v>
      </c>
      <c r="D16" s="6">
        <v>-81872.821405434282</v>
      </c>
      <c r="E16" s="6">
        <v>-135854.86711187396</v>
      </c>
      <c r="F16" s="5">
        <v>-29314.88312902645</v>
      </c>
    </row>
    <row r="17" spans="1:6" x14ac:dyDescent="0.35">
      <c r="A17" s="8">
        <f t="shared" si="0"/>
        <v>2023</v>
      </c>
      <c r="B17" s="8" t="s">
        <v>4</v>
      </c>
      <c r="C17" s="7">
        <v>-305868.97427815414</v>
      </c>
      <c r="D17" s="6">
        <v>-39582.633345000278</v>
      </c>
      <c r="E17" s="6">
        <v>-131388.34869774888</v>
      </c>
      <c r="F17" s="5">
        <v>-15203.659535760917</v>
      </c>
    </row>
    <row r="18" spans="1:6" x14ac:dyDescent="0.35">
      <c r="A18" s="8">
        <f t="shared" si="0"/>
        <v>2023</v>
      </c>
      <c r="B18" s="8" t="s">
        <v>3</v>
      </c>
      <c r="C18" s="7">
        <v>-322699.27677574463</v>
      </c>
      <c r="D18" s="6">
        <v>-70231.644853774051</v>
      </c>
      <c r="E18" s="6">
        <v>-136821.18177440914</v>
      </c>
      <c r="F18" s="5">
        <v>-25837.344850496178</v>
      </c>
    </row>
    <row r="19" spans="1:6" x14ac:dyDescent="0.35">
      <c r="A19" s="8">
        <f t="shared" si="0"/>
        <v>2023</v>
      </c>
      <c r="B19" s="8" t="s">
        <v>2</v>
      </c>
      <c r="C19" s="7">
        <v>-234326.84688368259</v>
      </c>
      <c r="D19" s="6">
        <v>-62684.254167957602</v>
      </c>
      <c r="E19" s="6">
        <v>-103071.53890062234</v>
      </c>
      <c r="F19" s="5">
        <v>-23499.723464772058</v>
      </c>
    </row>
    <row r="20" spans="1:6" x14ac:dyDescent="0.35">
      <c r="A20" s="8">
        <f t="shared" si="0"/>
        <v>2023</v>
      </c>
      <c r="B20" s="8" t="s">
        <v>1</v>
      </c>
      <c r="C20" s="7">
        <v>-201604.27213977318</v>
      </c>
      <c r="D20" s="6">
        <v>-54965.503927729449</v>
      </c>
      <c r="E20" s="6">
        <v>-88504.694432384014</v>
      </c>
      <c r="F20" s="5">
        <v>-21057.105956901574</v>
      </c>
    </row>
    <row r="21" spans="1:6" ht="15" thickBot="1" x14ac:dyDescent="0.4">
      <c r="A21" s="4">
        <f t="shared" si="0"/>
        <v>2023</v>
      </c>
      <c r="B21" s="4" t="s">
        <v>0</v>
      </c>
      <c r="C21" s="7">
        <v>-239249.25696368326</v>
      </c>
      <c r="D21" s="6">
        <v>-58130.262103712797</v>
      </c>
      <c r="E21" s="6">
        <v>-106748.99814129192</v>
      </c>
      <c r="F21" s="5">
        <v>-22183.532695536971</v>
      </c>
    </row>
    <row r="22" spans="1:6" x14ac:dyDescent="0.35">
      <c r="A22" s="12">
        <f t="shared" ref="A22:A57" si="1">A10+1</f>
        <v>2024</v>
      </c>
      <c r="B22" s="12" t="s">
        <v>11</v>
      </c>
      <c r="C22" s="11">
        <v>-275626.94462129771</v>
      </c>
      <c r="D22" s="10">
        <v>-59244.197961954065</v>
      </c>
      <c r="E22" s="10">
        <v>-125281.29967704238</v>
      </c>
      <c r="F22" s="9">
        <v>-22432.363095300567</v>
      </c>
    </row>
    <row r="23" spans="1:6" x14ac:dyDescent="0.35">
      <c r="A23" s="8">
        <f t="shared" si="1"/>
        <v>2024</v>
      </c>
      <c r="B23" s="8" t="s">
        <v>10</v>
      </c>
      <c r="C23" s="7">
        <v>-277607.28166529763</v>
      </c>
      <c r="D23" s="6">
        <v>-57645.586651389283</v>
      </c>
      <c r="E23" s="6">
        <v>-130083.05710059083</v>
      </c>
      <c r="F23" s="5">
        <v>-21495.464509386551</v>
      </c>
    </row>
    <row r="24" spans="1:6" x14ac:dyDescent="0.35">
      <c r="A24" s="8">
        <f t="shared" si="1"/>
        <v>2024</v>
      </c>
      <c r="B24" s="8" t="s">
        <v>9</v>
      </c>
      <c r="C24" s="7">
        <v>-215070.31574210917</v>
      </c>
      <c r="D24" s="6">
        <v>-50656.728238904885</v>
      </c>
      <c r="E24" s="6">
        <v>-102298.48251705414</v>
      </c>
      <c r="F24" s="5">
        <v>-19886.169960166746</v>
      </c>
    </row>
    <row r="25" spans="1:6" x14ac:dyDescent="0.35">
      <c r="A25" s="8">
        <f t="shared" si="1"/>
        <v>2024</v>
      </c>
      <c r="B25" s="8" t="s">
        <v>8</v>
      </c>
      <c r="C25" s="7">
        <v>-229885.93764256148</v>
      </c>
      <c r="D25" s="6">
        <v>-67625.08060079765</v>
      </c>
      <c r="E25" s="6">
        <v>-104359.15965760358</v>
      </c>
      <c r="F25" s="5">
        <v>-23947.075572584079</v>
      </c>
    </row>
    <row r="26" spans="1:6" x14ac:dyDescent="0.35">
      <c r="A26" s="8">
        <f t="shared" si="1"/>
        <v>2024</v>
      </c>
      <c r="B26" s="8" t="s">
        <v>7</v>
      </c>
      <c r="C26" s="7">
        <v>-203417.50863443202</v>
      </c>
      <c r="D26" s="6">
        <v>-62730.234797572077</v>
      </c>
      <c r="E26" s="6">
        <v>-93515.67015531745</v>
      </c>
      <c r="F26" s="5">
        <v>-22687.501352087758</v>
      </c>
    </row>
    <row r="27" spans="1:6" x14ac:dyDescent="0.35">
      <c r="A27" s="8">
        <f t="shared" si="1"/>
        <v>2024</v>
      </c>
      <c r="B27" s="8" t="s">
        <v>6</v>
      </c>
      <c r="C27" s="7">
        <v>-237228.23859919675</v>
      </c>
      <c r="D27" s="6">
        <v>-68544.603072692436</v>
      </c>
      <c r="E27" s="6">
        <v>-100941.07156583964</v>
      </c>
      <c r="F27" s="5">
        <v>-24710.706871822218</v>
      </c>
    </row>
    <row r="28" spans="1:6" x14ac:dyDescent="0.35">
      <c r="A28" s="8">
        <f t="shared" si="1"/>
        <v>2024</v>
      </c>
      <c r="B28" s="8" t="s">
        <v>5</v>
      </c>
      <c r="C28" s="7">
        <v>-321161.19483771862</v>
      </c>
      <c r="D28" s="6">
        <v>-81872.821405434282</v>
      </c>
      <c r="E28" s="6">
        <v>-135854.86711187396</v>
      </c>
      <c r="F28" s="5">
        <v>-29314.88312902645</v>
      </c>
    </row>
    <row r="29" spans="1:6" x14ac:dyDescent="0.35">
      <c r="A29" s="8">
        <f t="shared" si="1"/>
        <v>2024</v>
      </c>
      <c r="B29" s="8" t="s">
        <v>4</v>
      </c>
      <c r="C29" s="7">
        <v>-305868.97427815414</v>
      </c>
      <c r="D29" s="6">
        <v>-39582.633345000278</v>
      </c>
      <c r="E29" s="6">
        <v>-131388.34869774888</v>
      </c>
      <c r="F29" s="5">
        <v>-15203.659535760917</v>
      </c>
    </row>
    <row r="30" spans="1:6" x14ac:dyDescent="0.35">
      <c r="A30" s="8">
        <f t="shared" si="1"/>
        <v>2024</v>
      </c>
      <c r="B30" s="8" t="s">
        <v>3</v>
      </c>
      <c r="C30" s="7">
        <v>-322699.27677574463</v>
      </c>
      <c r="D30" s="6">
        <v>-70231.644853774051</v>
      </c>
      <c r="E30" s="6">
        <v>-136821.18177440914</v>
      </c>
      <c r="F30" s="5">
        <v>-25837.344850496178</v>
      </c>
    </row>
    <row r="31" spans="1:6" x14ac:dyDescent="0.35">
      <c r="A31" s="8">
        <f t="shared" si="1"/>
        <v>2024</v>
      </c>
      <c r="B31" s="8" t="s">
        <v>2</v>
      </c>
      <c r="C31" s="7">
        <v>-234326.84688368259</v>
      </c>
      <c r="D31" s="6">
        <v>-62684.254167957602</v>
      </c>
      <c r="E31" s="6">
        <v>-103071.53890062234</v>
      </c>
      <c r="F31" s="5">
        <v>-23499.723464772058</v>
      </c>
    </row>
    <row r="32" spans="1:6" x14ac:dyDescent="0.35">
      <c r="A32" s="8">
        <f t="shared" si="1"/>
        <v>2024</v>
      </c>
      <c r="B32" s="8" t="s">
        <v>1</v>
      </c>
      <c r="C32" s="7">
        <v>-201604.27213977318</v>
      </c>
      <c r="D32" s="6">
        <v>-54965.503927729449</v>
      </c>
      <c r="E32" s="6">
        <v>-88504.694432384014</v>
      </c>
      <c r="F32" s="5">
        <v>-21057.105956901574</v>
      </c>
    </row>
    <row r="33" spans="1:6" ht="15" thickBot="1" x14ac:dyDescent="0.4">
      <c r="A33" s="4">
        <f t="shared" si="1"/>
        <v>2024</v>
      </c>
      <c r="B33" s="4" t="s">
        <v>0</v>
      </c>
      <c r="C33" s="3">
        <v>-239249.25696368326</v>
      </c>
      <c r="D33" s="2">
        <v>-58130.262103712797</v>
      </c>
      <c r="E33" s="2">
        <v>-106748.99814129192</v>
      </c>
      <c r="F33" s="1">
        <v>-22183.532695536971</v>
      </c>
    </row>
    <row r="34" spans="1:6" x14ac:dyDescent="0.35">
      <c r="A34" s="12">
        <f t="shared" si="1"/>
        <v>2025</v>
      </c>
      <c r="B34" s="12" t="s">
        <v>11</v>
      </c>
      <c r="C34" s="11">
        <v>-275626.94462129771</v>
      </c>
      <c r="D34" s="10">
        <v>-59244.197961954065</v>
      </c>
      <c r="E34" s="10">
        <v>-125281.29967704238</v>
      </c>
      <c r="F34" s="9">
        <v>-22432.363095300567</v>
      </c>
    </row>
    <row r="35" spans="1:6" x14ac:dyDescent="0.35">
      <c r="A35" s="8">
        <f t="shared" si="1"/>
        <v>2025</v>
      </c>
      <c r="B35" s="8" t="s">
        <v>10</v>
      </c>
      <c r="C35" s="7">
        <v>-277607.28166529763</v>
      </c>
      <c r="D35" s="6">
        <v>-57645.586651389283</v>
      </c>
      <c r="E35" s="6">
        <v>-130083.05710059083</v>
      </c>
      <c r="F35" s="5">
        <v>-21495.464509386551</v>
      </c>
    </row>
    <row r="36" spans="1:6" x14ac:dyDescent="0.35">
      <c r="A36" s="8">
        <f t="shared" si="1"/>
        <v>2025</v>
      </c>
      <c r="B36" s="8" t="s">
        <v>9</v>
      </c>
      <c r="C36" s="7">
        <v>-215070.31574210917</v>
      </c>
      <c r="D36" s="6">
        <v>-50656.728238904885</v>
      </c>
      <c r="E36" s="6">
        <v>-102298.48251705414</v>
      </c>
      <c r="F36" s="5">
        <v>-19886.169960166746</v>
      </c>
    </row>
    <row r="37" spans="1:6" x14ac:dyDescent="0.35">
      <c r="A37" s="8">
        <f t="shared" si="1"/>
        <v>2025</v>
      </c>
      <c r="B37" s="8" t="s">
        <v>8</v>
      </c>
      <c r="C37" s="7">
        <v>-229885.93764256148</v>
      </c>
      <c r="D37" s="6">
        <v>-67625.08060079765</v>
      </c>
      <c r="E37" s="6">
        <v>-104359.15965760358</v>
      </c>
      <c r="F37" s="5">
        <v>-23947.075572584079</v>
      </c>
    </row>
    <row r="38" spans="1:6" x14ac:dyDescent="0.35">
      <c r="A38" s="8">
        <f t="shared" si="1"/>
        <v>2025</v>
      </c>
      <c r="B38" s="8" t="s">
        <v>7</v>
      </c>
      <c r="C38" s="7">
        <v>-203417.50863443202</v>
      </c>
      <c r="D38" s="6">
        <v>-62730.234797572077</v>
      </c>
      <c r="E38" s="6">
        <v>-93515.67015531745</v>
      </c>
      <c r="F38" s="5">
        <v>-22687.501352087758</v>
      </c>
    </row>
    <row r="39" spans="1:6" x14ac:dyDescent="0.35">
      <c r="A39" s="8">
        <f t="shared" si="1"/>
        <v>2025</v>
      </c>
      <c r="B39" s="8" t="s">
        <v>6</v>
      </c>
      <c r="C39" s="7">
        <v>-237228.23859919675</v>
      </c>
      <c r="D39" s="6">
        <v>-68544.603072692436</v>
      </c>
      <c r="E39" s="6">
        <v>-100941.07156583964</v>
      </c>
      <c r="F39" s="5">
        <v>-24710.706871822218</v>
      </c>
    </row>
    <row r="40" spans="1:6" x14ac:dyDescent="0.35">
      <c r="A40" s="8">
        <f t="shared" si="1"/>
        <v>2025</v>
      </c>
      <c r="B40" s="8" t="s">
        <v>5</v>
      </c>
      <c r="C40" s="7">
        <v>-321161.19483771862</v>
      </c>
      <c r="D40" s="6">
        <v>-81872.821405434282</v>
      </c>
      <c r="E40" s="6">
        <v>-135854.86711187396</v>
      </c>
      <c r="F40" s="5">
        <v>-29314.88312902645</v>
      </c>
    </row>
    <row r="41" spans="1:6" x14ac:dyDescent="0.35">
      <c r="A41" s="8">
        <f t="shared" si="1"/>
        <v>2025</v>
      </c>
      <c r="B41" s="8" t="s">
        <v>4</v>
      </c>
      <c r="C41" s="7">
        <v>-305868.97427815414</v>
      </c>
      <c r="D41" s="6">
        <v>-39582.633345000278</v>
      </c>
      <c r="E41" s="6">
        <v>-131388.34869774888</v>
      </c>
      <c r="F41" s="5">
        <v>-15203.659535760917</v>
      </c>
    </row>
    <row r="42" spans="1:6" x14ac:dyDescent="0.35">
      <c r="A42" s="8">
        <f t="shared" si="1"/>
        <v>2025</v>
      </c>
      <c r="B42" s="8" t="s">
        <v>3</v>
      </c>
      <c r="C42" s="7">
        <v>-322699.27677574463</v>
      </c>
      <c r="D42" s="6">
        <v>-70231.644853774051</v>
      </c>
      <c r="E42" s="6">
        <v>-136821.18177440914</v>
      </c>
      <c r="F42" s="5">
        <v>-25837.344850496178</v>
      </c>
    </row>
    <row r="43" spans="1:6" x14ac:dyDescent="0.35">
      <c r="A43" s="8">
        <f t="shared" si="1"/>
        <v>2025</v>
      </c>
      <c r="B43" s="8" t="s">
        <v>2</v>
      </c>
      <c r="C43" s="7">
        <v>-234326.84688368259</v>
      </c>
      <c r="D43" s="6">
        <v>-62684.254167957602</v>
      </c>
      <c r="E43" s="6">
        <v>-103071.53890062234</v>
      </c>
      <c r="F43" s="5">
        <v>-23499.723464772058</v>
      </c>
    </row>
    <row r="44" spans="1:6" x14ac:dyDescent="0.35">
      <c r="A44" s="8">
        <f t="shared" si="1"/>
        <v>2025</v>
      </c>
      <c r="B44" s="8" t="s">
        <v>1</v>
      </c>
      <c r="C44" s="7">
        <v>-201604.27213977318</v>
      </c>
      <c r="D44" s="6">
        <v>-54965.503927729449</v>
      </c>
      <c r="E44" s="6">
        <v>-88504.694432384014</v>
      </c>
      <c r="F44" s="5">
        <v>-21057.105956901574</v>
      </c>
    </row>
    <row r="45" spans="1:6" ht="15" thickBot="1" x14ac:dyDescent="0.4">
      <c r="A45" s="4">
        <f t="shared" si="1"/>
        <v>2025</v>
      </c>
      <c r="B45" s="4" t="s">
        <v>0</v>
      </c>
      <c r="C45" s="3">
        <v>-239249.25696368326</v>
      </c>
      <c r="D45" s="2">
        <v>-58130.262103712797</v>
      </c>
      <c r="E45" s="2">
        <v>-106748.99814129192</v>
      </c>
      <c r="F45" s="1">
        <v>-22183.532695536971</v>
      </c>
    </row>
    <row r="46" spans="1:6" x14ac:dyDescent="0.35">
      <c r="A46" s="12">
        <f t="shared" si="1"/>
        <v>2026</v>
      </c>
      <c r="B46" s="12" t="s">
        <v>11</v>
      </c>
      <c r="C46" s="11">
        <v>-275626.94462129771</v>
      </c>
      <c r="D46" s="10">
        <v>-59244.197961954065</v>
      </c>
      <c r="E46" s="10">
        <v>-125281.29967704238</v>
      </c>
      <c r="F46" s="9">
        <v>-22432.363095300567</v>
      </c>
    </row>
    <row r="47" spans="1:6" x14ac:dyDescent="0.35">
      <c r="A47" s="8">
        <f t="shared" si="1"/>
        <v>2026</v>
      </c>
      <c r="B47" s="8" t="s">
        <v>10</v>
      </c>
      <c r="C47" s="7">
        <v>-277607.28166529763</v>
      </c>
      <c r="D47" s="6">
        <v>-57645.586651389283</v>
      </c>
      <c r="E47" s="6">
        <v>-130083.05710059083</v>
      </c>
      <c r="F47" s="5">
        <v>-21495.464509386551</v>
      </c>
    </row>
    <row r="48" spans="1:6" x14ac:dyDescent="0.35">
      <c r="A48" s="8">
        <f t="shared" si="1"/>
        <v>2026</v>
      </c>
      <c r="B48" s="8" t="s">
        <v>9</v>
      </c>
      <c r="C48" s="7">
        <v>-215070.31574210917</v>
      </c>
      <c r="D48" s="6">
        <v>-50656.728238904885</v>
      </c>
      <c r="E48" s="6">
        <v>-102298.48251705414</v>
      </c>
      <c r="F48" s="5">
        <v>-19886.169960166746</v>
      </c>
    </row>
    <row r="49" spans="1:6" x14ac:dyDescent="0.35">
      <c r="A49" s="8">
        <f t="shared" si="1"/>
        <v>2026</v>
      </c>
      <c r="B49" s="8" t="s">
        <v>8</v>
      </c>
      <c r="C49" s="7">
        <v>-229885.93764256148</v>
      </c>
      <c r="D49" s="6">
        <v>-67625.08060079765</v>
      </c>
      <c r="E49" s="6">
        <v>-104359.15965760358</v>
      </c>
      <c r="F49" s="5">
        <v>-23947.075572584079</v>
      </c>
    </row>
    <row r="50" spans="1:6" x14ac:dyDescent="0.35">
      <c r="A50" s="8">
        <f t="shared" si="1"/>
        <v>2026</v>
      </c>
      <c r="B50" s="8" t="s">
        <v>7</v>
      </c>
      <c r="C50" s="7">
        <v>-203417.50863443202</v>
      </c>
      <c r="D50" s="6">
        <v>-62730.234797572077</v>
      </c>
      <c r="E50" s="6">
        <v>-93515.67015531745</v>
      </c>
      <c r="F50" s="5">
        <v>-22687.501352087758</v>
      </c>
    </row>
    <row r="51" spans="1:6" x14ac:dyDescent="0.35">
      <c r="A51" s="8">
        <f t="shared" si="1"/>
        <v>2026</v>
      </c>
      <c r="B51" s="8" t="s">
        <v>6</v>
      </c>
      <c r="C51" s="7">
        <v>-237228.23859919675</v>
      </c>
      <c r="D51" s="6">
        <v>-68544.603072692436</v>
      </c>
      <c r="E51" s="6">
        <v>-100941.07156583964</v>
      </c>
      <c r="F51" s="5">
        <v>-24710.706871822218</v>
      </c>
    </row>
    <row r="52" spans="1:6" x14ac:dyDescent="0.35">
      <c r="A52" s="8">
        <f t="shared" si="1"/>
        <v>2026</v>
      </c>
      <c r="B52" s="8" t="s">
        <v>5</v>
      </c>
      <c r="C52" s="7">
        <v>-321161.19483771862</v>
      </c>
      <c r="D52" s="6">
        <v>-81872.821405434282</v>
      </c>
      <c r="E52" s="6">
        <v>-135854.86711187396</v>
      </c>
      <c r="F52" s="5">
        <v>-29314.88312902645</v>
      </c>
    </row>
    <row r="53" spans="1:6" x14ac:dyDescent="0.35">
      <c r="A53" s="8">
        <f t="shared" si="1"/>
        <v>2026</v>
      </c>
      <c r="B53" s="8" t="s">
        <v>4</v>
      </c>
      <c r="C53" s="7">
        <v>-305868.97427815414</v>
      </c>
      <c r="D53" s="6">
        <v>-39582.633345000278</v>
      </c>
      <c r="E53" s="6">
        <v>-131388.34869774888</v>
      </c>
      <c r="F53" s="5">
        <v>-15203.659535760917</v>
      </c>
    </row>
    <row r="54" spans="1:6" x14ac:dyDescent="0.35">
      <c r="A54" s="8">
        <f t="shared" si="1"/>
        <v>2026</v>
      </c>
      <c r="B54" s="8" t="s">
        <v>3</v>
      </c>
      <c r="C54" s="7">
        <v>-322699.27677574463</v>
      </c>
      <c r="D54" s="6">
        <v>-70231.644853774051</v>
      </c>
      <c r="E54" s="6">
        <v>-136821.18177440914</v>
      </c>
      <c r="F54" s="5">
        <v>-25837.344850496178</v>
      </c>
    </row>
    <row r="55" spans="1:6" x14ac:dyDescent="0.35">
      <c r="A55" s="8">
        <f t="shared" si="1"/>
        <v>2026</v>
      </c>
      <c r="B55" s="8" t="s">
        <v>2</v>
      </c>
      <c r="C55" s="7">
        <v>-234326.84688368259</v>
      </c>
      <c r="D55" s="6">
        <v>-62684.254167957602</v>
      </c>
      <c r="E55" s="6">
        <v>-103071.53890062234</v>
      </c>
      <c r="F55" s="5">
        <v>-23499.723464772058</v>
      </c>
    </row>
    <row r="56" spans="1:6" x14ac:dyDescent="0.35">
      <c r="A56" s="8">
        <f t="shared" si="1"/>
        <v>2026</v>
      </c>
      <c r="B56" s="8" t="s">
        <v>1</v>
      </c>
      <c r="C56" s="7">
        <v>-201604.27213977318</v>
      </c>
      <c r="D56" s="6">
        <v>-54965.503927729449</v>
      </c>
      <c r="E56" s="6">
        <v>-88504.694432384014</v>
      </c>
      <c r="F56" s="5">
        <v>-21057.105956901574</v>
      </c>
    </row>
    <row r="57" spans="1:6" ht="15" thickBot="1" x14ac:dyDescent="0.4">
      <c r="A57" s="4">
        <f t="shared" si="1"/>
        <v>2026</v>
      </c>
      <c r="B57" s="4" t="s">
        <v>0</v>
      </c>
      <c r="C57" s="3">
        <v>-239249.25696368326</v>
      </c>
      <c r="D57" s="2">
        <v>-58130.262103712797</v>
      </c>
      <c r="E57" s="2">
        <v>-106748.99814129192</v>
      </c>
      <c r="F57" s="1">
        <v>-22183.532695536971</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6B4D-C524-495F-8A49-8D9A8FDEA33A}">
  <dimension ref="A1:J54"/>
  <sheetViews>
    <sheetView workbookViewId="0">
      <selection activeCell="K7" sqref="K7"/>
    </sheetView>
  </sheetViews>
  <sheetFormatPr defaultRowHeight="14.5" x14ac:dyDescent="0.35"/>
  <cols>
    <col min="1" max="2" width="11.6328125" bestFit="1" customWidth="1"/>
    <col min="3" max="3" width="13.81640625" style="36" customWidth="1"/>
    <col min="4" max="5" width="13.81640625" customWidth="1"/>
    <col min="6" max="6" width="13.81640625" style="37" customWidth="1"/>
  </cols>
  <sheetData>
    <row r="1" spans="1:10" ht="26.5" thickBot="1" x14ac:dyDescent="0.65">
      <c r="C1" s="27" t="s">
        <v>30</v>
      </c>
      <c r="D1" s="28"/>
      <c r="E1" s="28"/>
      <c r="F1" s="29"/>
      <c r="G1" s="27" t="s">
        <v>31</v>
      </c>
      <c r="H1" s="28"/>
      <c r="I1" s="28"/>
      <c r="J1" s="29"/>
    </row>
    <row r="2" spans="1:10" x14ac:dyDescent="0.35">
      <c r="A2" s="24"/>
      <c r="B2" s="30" t="s">
        <v>4</v>
      </c>
      <c r="C2" s="7">
        <f>SUM(C7:C10)</f>
        <v>-2782.8367100838927</v>
      </c>
      <c r="D2" s="6">
        <f t="shared" ref="D2:F2" si="0">SUM(D7:D10)</f>
        <v>-318.29982315621294</v>
      </c>
      <c r="E2" s="6">
        <f t="shared" si="0"/>
        <v>-1450.0879445197497</v>
      </c>
      <c r="F2" s="5">
        <f t="shared" si="0"/>
        <v>-175.00195563892771</v>
      </c>
      <c r="G2" s="7">
        <f>SUM(G7:G10)</f>
        <v>3235.4872736349507</v>
      </c>
      <c r="H2" s="6">
        <f t="shared" ref="H2:J2" si="1">SUM(H7:H10)</f>
        <v>284.56909482690668</v>
      </c>
      <c r="I2" s="6">
        <f t="shared" si="1"/>
        <v>1600.8889571506011</v>
      </c>
      <c r="J2" s="5">
        <f t="shared" si="1"/>
        <v>170.49375256179502</v>
      </c>
    </row>
    <row r="3" spans="1:10" x14ac:dyDescent="0.35">
      <c r="A3" s="24"/>
      <c r="B3" s="30" t="s">
        <v>32</v>
      </c>
      <c r="C3" s="7">
        <f>SUM(C11:C31)</f>
        <v>-148868.90539132981</v>
      </c>
      <c r="D3" s="6">
        <f t="shared" ref="D3:F3" si="2">SUM(D11:D31)</f>
        <v>-29707.128339588166</v>
      </c>
      <c r="E3" s="6">
        <f t="shared" si="2"/>
        <v>-63844.131873007871</v>
      </c>
      <c r="F3" s="5">
        <f t="shared" si="2"/>
        <v>-11550.562218451641</v>
      </c>
      <c r="G3" s="7">
        <f>SUM(G11:G31)</f>
        <v>167114.85759877131</v>
      </c>
      <c r="H3" s="6">
        <f t="shared" ref="H3:J3" si="3">SUM(H11:H31)</f>
        <v>15938.098147746245</v>
      </c>
      <c r="I3" s="6">
        <f t="shared" si="3"/>
        <v>69048.499701778623</v>
      </c>
      <c r="J3" s="5">
        <f t="shared" si="3"/>
        <v>7026.4169199485996</v>
      </c>
    </row>
    <row r="4" spans="1:10" x14ac:dyDescent="0.35">
      <c r="A4" s="24"/>
      <c r="B4" s="30" t="s">
        <v>2</v>
      </c>
      <c r="C4" s="7">
        <f>SUM(C32:C52)</f>
        <v>-155821.16605013359</v>
      </c>
      <c r="D4" s="6">
        <f t="shared" ref="D4:F4" si="4">SUM(D32:D52)</f>
        <v>-32863.975462345377</v>
      </c>
      <c r="E4" s="6">
        <f t="shared" si="4"/>
        <v>-65982.701288397046</v>
      </c>
      <c r="F4" s="5">
        <f t="shared" si="4"/>
        <v>-12049.193977421342</v>
      </c>
      <c r="G4" s="7">
        <f>SUM(G32:G52)</f>
        <v>171401.81449162116</v>
      </c>
      <c r="H4" s="6">
        <f t="shared" ref="H4:J4" si="5">SUM(H32:H52)</f>
        <v>17139.960974436581</v>
      </c>
      <c r="I4" s="6">
        <f t="shared" si="5"/>
        <v>69651.477876364836</v>
      </c>
      <c r="J4" s="5">
        <f t="shared" si="5"/>
        <v>7124.4493443534702</v>
      </c>
    </row>
    <row r="5" spans="1:10" ht="15" thickBot="1" x14ac:dyDescent="0.4">
      <c r="A5" s="24"/>
      <c r="B5" s="30" t="s">
        <v>1</v>
      </c>
      <c r="C5" s="7">
        <f>SUM(C53:C54)</f>
        <v>-16120.834618176825</v>
      </c>
      <c r="D5" s="7">
        <f t="shared" ref="D5:F5" si="6">SUM(D53:D54)</f>
        <v>-4580.7720699784122</v>
      </c>
      <c r="E5" s="7">
        <f t="shared" si="6"/>
        <v>-6804.255807174125</v>
      </c>
      <c r="F5" s="7">
        <f t="shared" si="6"/>
        <v>-1125.3816528962641</v>
      </c>
      <c r="G5" s="7">
        <f>SUM(G53:G54)</f>
        <v>13868.840635972592</v>
      </c>
      <c r="H5" s="6">
        <f t="shared" ref="H5:J5" si="7">SUM(H53:H54)</f>
        <v>2025.3717829902703</v>
      </c>
      <c r="I5" s="6">
        <f t="shared" si="7"/>
        <v>4751.1334647059721</v>
      </c>
      <c r="J5" s="5">
        <f t="shared" si="7"/>
        <v>490.63998313613439</v>
      </c>
    </row>
    <row r="6" spans="1:10" s="35" customFormat="1" ht="45" customHeight="1" thickBot="1" x14ac:dyDescent="0.4">
      <c r="A6" s="31" t="s">
        <v>33</v>
      </c>
      <c r="B6" s="31" t="s">
        <v>34</v>
      </c>
      <c r="C6" s="32" t="s">
        <v>22</v>
      </c>
      <c r="D6" s="33" t="s">
        <v>21</v>
      </c>
      <c r="E6" s="33" t="s">
        <v>20</v>
      </c>
      <c r="F6" s="34" t="s">
        <v>19</v>
      </c>
      <c r="G6" s="32" t="s">
        <v>22</v>
      </c>
      <c r="H6" s="33" t="s">
        <v>21</v>
      </c>
      <c r="I6" s="33" t="s">
        <v>20</v>
      </c>
      <c r="J6" s="34" t="s">
        <v>19</v>
      </c>
    </row>
    <row r="7" spans="1:10" x14ac:dyDescent="0.35">
      <c r="A7" s="24" t="s">
        <v>4</v>
      </c>
      <c r="B7" s="30">
        <v>44799</v>
      </c>
      <c r="C7" s="7">
        <v>-520.88162325903716</v>
      </c>
      <c r="D7" s="6">
        <v>-58.944456071546036</v>
      </c>
      <c r="E7" s="6">
        <v>-329.63725568595441</v>
      </c>
      <c r="F7" s="5">
        <v>-29.258460264421025</v>
      </c>
      <c r="G7" s="7">
        <v>605.6071694821519</v>
      </c>
      <c r="H7" s="6">
        <v>52.698020196863588</v>
      </c>
      <c r="I7" s="6">
        <v>363.9176813292143</v>
      </c>
      <c r="J7" s="5">
        <v>28.504736798219451</v>
      </c>
    </row>
    <row r="8" spans="1:10" x14ac:dyDescent="0.35">
      <c r="A8" s="24" t="s">
        <v>4</v>
      </c>
      <c r="B8" s="30">
        <v>44802</v>
      </c>
      <c r="C8" s="7">
        <v>-678.89510483534855</v>
      </c>
      <c r="D8" s="6">
        <v>-71.879538012709759</v>
      </c>
      <c r="E8" s="6">
        <v>-356.30920628324543</v>
      </c>
      <c r="F8" s="5">
        <v>-42.351463632373324</v>
      </c>
      <c r="G8" s="7">
        <v>789.32280283222872</v>
      </c>
      <c r="H8" s="6">
        <v>64.262351345430801</v>
      </c>
      <c r="I8" s="6">
        <v>393.36336518462406</v>
      </c>
      <c r="J8" s="5">
        <v>41.260452974969752</v>
      </c>
    </row>
    <row r="9" spans="1:10" x14ac:dyDescent="0.35">
      <c r="A9" s="24" t="s">
        <v>4</v>
      </c>
      <c r="B9" s="30">
        <v>44803</v>
      </c>
      <c r="C9" s="7">
        <v>-577.10585484495459</v>
      </c>
      <c r="D9" s="6">
        <v>-73.420094634411569</v>
      </c>
      <c r="E9" s="6">
        <v>-329.18894362840308</v>
      </c>
      <c r="F9" s="5">
        <v>-42.812440356000771</v>
      </c>
      <c r="G9" s="7">
        <v>670.97672031025479</v>
      </c>
      <c r="H9" s="6">
        <v>65.6396527809774</v>
      </c>
      <c r="I9" s="6">
        <v>363.4227473322772</v>
      </c>
      <c r="J9" s="5">
        <v>41.709554535966255</v>
      </c>
    </row>
    <row r="10" spans="1:10" x14ac:dyDescent="0.35">
      <c r="A10" s="24" t="s">
        <v>4</v>
      </c>
      <c r="B10" s="30">
        <v>44804</v>
      </c>
      <c r="C10" s="7">
        <v>-1005.9541271445522</v>
      </c>
      <c r="D10" s="6">
        <v>-114.05573443754561</v>
      </c>
      <c r="E10" s="6">
        <v>-434.95253892214669</v>
      </c>
      <c r="F10" s="5">
        <v>-60.579591386132599</v>
      </c>
      <c r="G10" s="7">
        <v>1169.5805810103154</v>
      </c>
      <c r="H10" s="6">
        <v>101.96907050363491</v>
      </c>
      <c r="I10" s="6">
        <v>480.18516330448551</v>
      </c>
      <c r="J10" s="5">
        <v>59.019008252639573</v>
      </c>
    </row>
    <row r="11" spans="1:10" x14ac:dyDescent="0.35">
      <c r="A11" s="24" t="s">
        <v>3</v>
      </c>
      <c r="B11" s="30">
        <v>44805</v>
      </c>
      <c r="C11" s="7">
        <v>-1836.3944294512446</v>
      </c>
      <c r="D11" s="6">
        <v>-398.21738093443201</v>
      </c>
      <c r="E11" s="6">
        <v>-812.44034689140892</v>
      </c>
      <c r="F11" s="5">
        <v>-105.54048741486035</v>
      </c>
      <c r="G11" s="7">
        <v>2087.8789000507563</v>
      </c>
      <c r="H11" s="6">
        <v>270.56649401624912</v>
      </c>
      <c r="I11" s="6">
        <v>881.72202435919519</v>
      </c>
      <c r="J11" s="5">
        <v>79.53233459543172</v>
      </c>
    </row>
    <row r="12" spans="1:10" x14ac:dyDescent="0.35">
      <c r="A12" s="24" t="s">
        <v>3</v>
      </c>
      <c r="B12" s="30">
        <v>44806</v>
      </c>
      <c r="C12" s="7">
        <v>-3033.3884899756631</v>
      </c>
      <c r="D12" s="6">
        <v>-772.05135297657307</v>
      </c>
      <c r="E12" s="6">
        <v>-1206.1024539570278</v>
      </c>
      <c r="F12" s="5">
        <v>-178.06106686283348</v>
      </c>
      <c r="G12" s="7">
        <v>3416.2353590333996</v>
      </c>
      <c r="H12" s="6">
        <v>474.62278954451426</v>
      </c>
      <c r="I12" s="6">
        <v>1299.5829977845078</v>
      </c>
      <c r="J12" s="5">
        <v>122.47411842422228</v>
      </c>
    </row>
    <row r="13" spans="1:10" x14ac:dyDescent="0.35">
      <c r="A13" s="24" t="s">
        <v>3</v>
      </c>
      <c r="B13" s="30">
        <v>44810</v>
      </c>
      <c r="C13" s="7">
        <v>-3873.7052174052592</v>
      </c>
      <c r="D13" s="6">
        <v>-829.09180566372515</v>
      </c>
      <c r="E13" s="6">
        <v>-1673.6673452542013</v>
      </c>
      <c r="F13" s="5">
        <v>-227.21035349670973</v>
      </c>
      <c r="G13" s="7">
        <v>4339.6477246154373</v>
      </c>
      <c r="H13" s="6">
        <v>483.51414856162552</v>
      </c>
      <c r="I13" s="6">
        <v>1796.2546813841168</v>
      </c>
      <c r="J13" s="5">
        <v>149.08194352500604</v>
      </c>
    </row>
    <row r="14" spans="1:10" x14ac:dyDescent="0.35">
      <c r="A14" s="24" t="s">
        <v>3</v>
      </c>
      <c r="B14" s="30">
        <v>44811</v>
      </c>
      <c r="C14" s="7">
        <v>-4338.4503757286284</v>
      </c>
      <c r="D14" s="6">
        <v>-879.18807541350884</v>
      </c>
      <c r="E14" s="6">
        <v>-1564.4765654763617</v>
      </c>
      <c r="F14" s="5">
        <v>-347.99658599634</v>
      </c>
      <c r="G14" s="7">
        <v>4843.9927964033895</v>
      </c>
      <c r="H14" s="6">
        <v>496.49625178819787</v>
      </c>
      <c r="I14" s="6">
        <v>1674.8415008185159</v>
      </c>
      <c r="J14" s="5">
        <v>221.86083154561274</v>
      </c>
    </row>
    <row r="15" spans="1:10" x14ac:dyDescent="0.35">
      <c r="A15" s="24" t="s">
        <v>3</v>
      </c>
      <c r="B15" s="30">
        <v>44812</v>
      </c>
      <c r="C15" s="7">
        <v>-4439.2682883403559</v>
      </c>
      <c r="D15" s="6">
        <v>-926.74165772255344</v>
      </c>
      <c r="E15" s="6">
        <v>-1700.7896813030582</v>
      </c>
      <c r="F15" s="5">
        <v>-372.91381038448594</v>
      </c>
      <c r="G15" s="7">
        <v>4945.0875433685542</v>
      </c>
      <c r="H15" s="6">
        <v>512.21890074649434</v>
      </c>
      <c r="I15" s="6">
        <v>1817.6364925839293</v>
      </c>
      <c r="J15" s="5">
        <v>233.14438913883149</v>
      </c>
    </row>
    <row r="16" spans="1:10" x14ac:dyDescent="0.35">
      <c r="A16" s="24" t="s">
        <v>3</v>
      </c>
      <c r="B16" s="30">
        <v>44813</v>
      </c>
      <c r="C16" s="7">
        <v>-5556.5690290782522</v>
      </c>
      <c r="D16" s="6">
        <v>-944.97960655437771</v>
      </c>
      <c r="E16" s="6">
        <v>-1705.9329032219434</v>
      </c>
      <c r="F16" s="5">
        <v>-266.1089387999707</v>
      </c>
      <c r="G16" s="7">
        <v>6179.281723281214</v>
      </c>
      <c r="H16" s="6">
        <v>514.37443066199512</v>
      </c>
      <c r="I16" s="6">
        <v>1820.8585240847362</v>
      </c>
      <c r="J16" s="5">
        <v>164.04527472042398</v>
      </c>
    </row>
    <row r="17" spans="1:10" x14ac:dyDescent="0.35">
      <c r="A17" s="24" t="s">
        <v>3</v>
      </c>
      <c r="B17" s="30">
        <v>44816</v>
      </c>
      <c r="C17" s="7">
        <v>-5105.5676131918226</v>
      </c>
      <c r="D17" s="6">
        <v>-1195.6156522192825</v>
      </c>
      <c r="E17" s="6">
        <v>-2868.7407595085119</v>
      </c>
      <c r="F17" s="5">
        <v>-530.89367408635701</v>
      </c>
      <c r="G17" s="7">
        <v>5670.4557491094911</v>
      </c>
      <c r="H17" s="6">
        <v>643.4475202489507</v>
      </c>
      <c r="I17" s="6">
        <v>3059.1213017696286</v>
      </c>
      <c r="J17" s="5">
        <v>323.87956643537439</v>
      </c>
    </row>
    <row r="18" spans="1:10" x14ac:dyDescent="0.35">
      <c r="A18" s="24" t="s">
        <v>3</v>
      </c>
      <c r="B18" s="30">
        <v>44817</v>
      </c>
      <c r="C18" s="7">
        <v>-5252.3794708095456</v>
      </c>
      <c r="D18" s="6">
        <v>-1776.0729100052274</v>
      </c>
      <c r="E18" s="6">
        <v>-3404.0780415076938</v>
      </c>
      <c r="F18" s="5">
        <v>-594.24555505364106</v>
      </c>
      <c r="G18" s="7">
        <v>5827.6713365280657</v>
      </c>
      <c r="H18" s="6">
        <v>947.44727123753114</v>
      </c>
      <c r="I18" s="6">
        <v>3627.27500264132</v>
      </c>
      <c r="J18" s="5">
        <v>359.56460288327412</v>
      </c>
    </row>
    <row r="19" spans="1:10" x14ac:dyDescent="0.35">
      <c r="A19" s="24" t="s">
        <v>3</v>
      </c>
      <c r="B19" s="30">
        <v>44818</v>
      </c>
      <c r="C19" s="7">
        <v>-6398.611995620181</v>
      </c>
      <c r="D19" s="6">
        <v>-890.74865743415853</v>
      </c>
      <c r="E19" s="6">
        <v>-1762.2231151425701</v>
      </c>
      <c r="F19" s="5">
        <v>-688.19903318379409</v>
      </c>
      <c r="G19" s="7">
        <v>7093.7674927532908</v>
      </c>
      <c r="H19" s="6">
        <v>471.79259257125574</v>
      </c>
      <c r="I19" s="6">
        <v>1876.6242142424883</v>
      </c>
      <c r="J19" s="5">
        <v>413.66233647666479</v>
      </c>
    </row>
    <row r="20" spans="1:10" x14ac:dyDescent="0.35">
      <c r="A20" s="24" t="s">
        <v>3</v>
      </c>
      <c r="B20" s="30">
        <v>44819</v>
      </c>
      <c r="C20" s="7">
        <v>-9572.8475547966682</v>
      </c>
      <c r="D20" s="6">
        <v>-1357.0035777986327</v>
      </c>
      <c r="E20" s="6">
        <v>-4014.3173166820939</v>
      </c>
      <c r="F20" s="5">
        <v>-508.7144723054592</v>
      </c>
      <c r="G20" s="7">
        <v>10605.884804446105</v>
      </c>
      <c r="H20" s="6">
        <v>714.66403950512949</v>
      </c>
      <c r="I20" s="6">
        <v>4272.8211458000687</v>
      </c>
      <c r="J20" s="5">
        <v>304.10709086544563</v>
      </c>
    </row>
    <row r="21" spans="1:10" x14ac:dyDescent="0.35">
      <c r="A21" s="24" t="s">
        <v>3</v>
      </c>
      <c r="B21" s="30">
        <v>44820</v>
      </c>
      <c r="C21" s="7">
        <v>-10656.684544635462</v>
      </c>
      <c r="D21" s="6">
        <v>-1308.6883294040458</v>
      </c>
      <c r="E21" s="6">
        <v>-4001.3274388010132</v>
      </c>
      <c r="F21" s="5">
        <v>-476.48773898418619</v>
      </c>
      <c r="G21" s="7">
        <v>11800.103639692548</v>
      </c>
      <c r="H21" s="6">
        <v>685.98339397449581</v>
      </c>
      <c r="I21" s="6">
        <v>4257.2213429256999</v>
      </c>
      <c r="J21" s="5">
        <v>283.55887381532222</v>
      </c>
    </row>
    <row r="22" spans="1:10" x14ac:dyDescent="0.35">
      <c r="A22" s="24" t="s">
        <v>3</v>
      </c>
      <c r="B22" s="30">
        <v>44823</v>
      </c>
      <c r="C22" s="7">
        <v>-5236.1107606596734</v>
      </c>
      <c r="D22" s="6">
        <v>-1945.7624516484527</v>
      </c>
      <c r="E22" s="6">
        <v>-2216.093376107508</v>
      </c>
      <c r="F22" s="5">
        <v>-510.23049415541522</v>
      </c>
      <c r="G22" s="7">
        <v>5795.1450637878397</v>
      </c>
      <c r="H22" s="6">
        <v>1015.9200800566542</v>
      </c>
      <c r="I22" s="6">
        <v>2356.9786760276238</v>
      </c>
      <c r="J22" s="5">
        <v>302.49896155764583</v>
      </c>
    </row>
    <row r="23" spans="1:10" x14ac:dyDescent="0.35">
      <c r="A23" s="24" t="s">
        <v>3</v>
      </c>
      <c r="B23" s="30">
        <v>44824</v>
      </c>
      <c r="C23" s="7">
        <v>-8209.2088003709196</v>
      </c>
      <c r="D23" s="6">
        <v>-1712.4677691982743</v>
      </c>
      <c r="E23" s="6">
        <v>-3061.9575755661458</v>
      </c>
      <c r="F23" s="5">
        <v>-491.69180146059284</v>
      </c>
      <c r="G23" s="7">
        <v>9080.9342864603605</v>
      </c>
      <c r="H23" s="6">
        <v>890.21614409571555</v>
      </c>
      <c r="I23" s="6">
        <v>3255.3565550264871</v>
      </c>
      <c r="J23" s="5">
        <v>290.31276735288958</v>
      </c>
    </row>
    <row r="24" spans="1:10" x14ac:dyDescent="0.35">
      <c r="A24" s="24" t="s">
        <v>3</v>
      </c>
      <c r="B24" s="30">
        <v>44825</v>
      </c>
      <c r="C24" s="7">
        <v>-9507.1562983367967</v>
      </c>
      <c r="D24" s="6">
        <v>-2300.2503378185656</v>
      </c>
      <c r="E24" s="6">
        <v>-5133.9256474144368</v>
      </c>
      <c r="F24" s="5">
        <v>-1141.8678390054865</v>
      </c>
      <c r="G24" s="7">
        <v>10512.246721661493</v>
      </c>
      <c r="H24" s="6">
        <v>1191.5409265108808</v>
      </c>
      <c r="I24" s="6">
        <v>5456.477674313529</v>
      </c>
      <c r="J24" s="5">
        <v>671.97310322057081</v>
      </c>
    </row>
    <row r="25" spans="1:10" x14ac:dyDescent="0.35">
      <c r="A25" s="24" t="s">
        <v>3</v>
      </c>
      <c r="B25" s="30">
        <v>44826</v>
      </c>
      <c r="C25" s="7">
        <v>-12049.353823787704</v>
      </c>
      <c r="D25" s="6">
        <v>-2490.1415482958478</v>
      </c>
      <c r="E25" s="6">
        <v>-1794.7800117722363</v>
      </c>
      <c r="F25" s="5">
        <v>-321.88821849746853</v>
      </c>
      <c r="G25" s="7">
        <v>13318.499535299843</v>
      </c>
      <c r="H25" s="6">
        <v>1286.0942349645202</v>
      </c>
      <c r="I25" s="6">
        <v>1907.0356231940389</v>
      </c>
      <c r="J25" s="5">
        <v>188.89387060262706</v>
      </c>
    </row>
    <row r="26" spans="1:10" x14ac:dyDescent="0.35">
      <c r="A26" s="24" t="s">
        <v>3</v>
      </c>
      <c r="B26" s="30">
        <v>44827</v>
      </c>
      <c r="C26" s="7">
        <v>-13002.590882923796</v>
      </c>
      <c r="D26" s="6">
        <v>-2355.2485174477069</v>
      </c>
      <c r="E26" s="6">
        <v>-2788.9790843978249</v>
      </c>
      <c r="F26" s="5">
        <v>-367.05576892823137</v>
      </c>
      <c r="G26" s="7">
        <v>14600.720213515113</v>
      </c>
      <c r="H26" s="6">
        <v>1235.8211520473421</v>
      </c>
      <c r="I26" s="6">
        <v>3008.9194678579461</v>
      </c>
      <c r="J26" s="5">
        <v>218.73774126250873</v>
      </c>
    </row>
    <row r="27" spans="1:10" x14ac:dyDescent="0.35">
      <c r="A27" s="24" t="s">
        <v>3</v>
      </c>
      <c r="B27" s="30">
        <v>44830</v>
      </c>
      <c r="C27" s="7">
        <v>-10979.153946986589</v>
      </c>
      <c r="D27" s="6">
        <v>-1943.7895937583658</v>
      </c>
      <c r="E27" s="6">
        <v>-7621.6006104643475</v>
      </c>
      <c r="F27" s="5">
        <v>-1428.8137163706917</v>
      </c>
      <c r="G27" s="7">
        <v>12534.334724160566</v>
      </c>
      <c r="H27" s="6">
        <v>1036.8246061479751</v>
      </c>
      <c r="I27" s="6">
        <v>8350.8646276600612</v>
      </c>
      <c r="J27" s="5">
        <v>864.74859321293627</v>
      </c>
    </row>
    <row r="28" spans="1:10" x14ac:dyDescent="0.35">
      <c r="A28" s="24" t="s">
        <v>3</v>
      </c>
      <c r="B28" s="30">
        <v>44831</v>
      </c>
      <c r="C28" s="7">
        <v>-9694.2038014909085</v>
      </c>
      <c r="D28" s="6">
        <v>-1836.9843870115135</v>
      </c>
      <c r="E28" s="6">
        <v>-6286.5792452251653</v>
      </c>
      <c r="F28" s="5">
        <v>-889.89301611484973</v>
      </c>
      <c r="G28" s="7">
        <v>11259.765636799944</v>
      </c>
      <c r="H28" s="6">
        <v>996.59596167494169</v>
      </c>
      <c r="I28" s="6">
        <v>7003.7085755678354</v>
      </c>
      <c r="J28" s="5">
        <v>547.63723477798283</v>
      </c>
    </row>
    <row r="29" spans="1:10" x14ac:dyDescent="0.35">
      <c r="A29" s="24" t="s">
        <v>3</v>
      </c>
      <c r="B29" s="30">
        <v>44832</v>
      </c>
      <c r="C29" s="7">
        <v>-7989.4122487848654</v>
      </c>
      <c r="D29" s="6">
        <v>-1418.2627525704236</v>
      </c>
      <c r="E29" s="6">
        <v>-4261.0743200259012</v>
      </c>
      <c r="F29" s="5">
        <v>-811.51345826085924</v>
      </c>
      <c r="G29" s="7">
        <v>9446.4709635450527</v>
      </c>
      <c r="H29" s="6">
        <v>783.71731209469453</v>
      </c>
      <c r="I29" s="6">
        <v>4831.467277367522</v>
      </c>
      <c r="J29" s="5">
        <v>508.75680482008005</v>
      </c>
    </row>
    <row r="30" spans="1:10" x14ac:dyDescent="0.35">
      <c r="A30" s="24" t="s">
        <v>3</v>
      </c>
      <c r="B30" s="30">
        <v>44833</v>
      </c>
      <c r="C30" s="7">
        <v>-4916.1589175262161</v>
      </c>
      <c r="D30" s="6">
        <v>-1050.3361102800241</v>
      </c>
      <c r="E30" s="6">
        <v>-2830.0017303442819</v>
      </c>
      <c r="F30" s="5">
        <v>-590.45908062144213</v>
      </c>
      <c r="G30" s="7">
        <v>5812.3488714312653</v>
      </c>
      <c r="H30" s="6">
        <v>581.09832934535984</v>
      </c>
      <c r="I30" s="6">
        <v>3208.4112820648897</v>
      </c>
      <c r="J30" s="5">
        <v>370.81692942071533</v>
      </c>
    </row>
    <row r="31" spans="1:10" x14ac:dyDescent="0.35">
      <c r="A31" s="24" t="s">
        <v>3</v>
      </c>
      <c r="B31" s="30">
        <v>44834</v>
      </c>
      <c r="C31" s="7">
        <v>-7221.6889014292601</v>
      </c>
      <c r="D31" s="6">
        <v>-1375.4858654324757</v>
      </c>
      <c r="E31" s="6">
        <v>-3135.044303944147</v>
      </c>
      <c r="F31" s="5">
        <v>-700.77710846796833</v>
      </c>
      <c r="G31" s="7">
        <v>7944.3845128275989</v>
      </c>
      <c r="H31" s="6">
        <v>705.14156795172073</v>
      </c>
      <c r="I31" s="6">
        <v>3285.320714304491</v>
      </c>
      <c r="J31" s="5">
        <v>407.1295512950328</v>
      </c>
    </row>
    <row r="32" spans="1:10" x14ac:dyDescent="0.35">
      <c r="A32" s="24" t="s">
        <v>2</v>
      </c>
      <c r="B32" s="30">
        <v>44837</v>
      </c>
      <c r="C32" s="7">
        <v>-7637.6099905118899</v>
      </c>
      <c r="D32" s="6">
        <v>-2167.6154553234942</v>
      </c>
      <c r="E32" s="6">
        <v>-3375.6776389254842</v>
      </c>
      <c r="F32" s="5">
        <v>-551.4716521945104</v>
      </c>
      <c r="G32" s="7">
        <v>8352.8932731506011</v>
      </c>
      <c r="H32" s="6">
        <v>1113.7172199684487</v>
      </c>
      <c r="I32" s="6">
        <v>3538.6239655896538</v>
      </c>
      <c r="J32" s="5">
        <v>321.37078485232001</v>
      </c>
    </row>
    <row r="33" spans="1:10" x14ac:dyDescent="0.35">
      <c r="A33" s="24" t="s">
        <v>2</v>
      </c>
      <c r="B33" s="30">
        <v>44838</v>
      </c>
      <c r="C33" s="7">
        <v>-8836.0003284075901</v>
      </c>
      <c r="D33" s="6">
        <v>-2683.7019896694896</v>
      </c>
      <c r="E33" s="6">
        <v>-3501.9014231022588</v>
      </c>
      <c r="F33" s="5">
        <v>-595.96641547252318</v>
      </c>
      <c r="G33" s="7">
        <v>9667.7335706383237</v>
      </c>
      <c r="H33" s="6">
        <v>1383.7881024580986</v>
      </c>
      <c r="I33" s="6">
        <v>3672.4460496133001</v>
      </c>
      <c r="J33" s="5">
        <v>348.13181818316133</v>
      </c>
    </row>
    <row r="34" spans="1:10" x14ac:dyDescent="0.35">
      <c r="A34" s="24" t="s">
        <v>2</v>
      </c>
      <c r="B34" s="30">
        <v>44839</v>
      </c>
      <c r="C34" s="7">
        <v>-8682.7474952901339</v>
      </c>
      <c r="D34" s="6">
        <v>-2109.0665203970502</v>
      </c>
      <c r="E34" s="6">
        <v>-3732.3407320375218</v>
      </c>
      <c r="F34" s="5">
        <v>-558.08556260819125</v>
      </c>
      <c r="G34" s="7">
        <v>9505.310930776539</v>
      </c>
      <c r="H34" s="6">
        <v>1092.214820758956</v>
      </c>
      <c r="I34" s="6">
        <v>3916.0249173963398</v>
      </c>
      <c r="J34" s="5">
        <v>326.8279489249847</v>
      </c>
    </row>
    <row r="35" spans="1:10" x14ac:dyDescent="0.35">
      <c r="A35" s="24" t="s">
        <v>2</v>
      </c>
      <c r="B35" s="30">
        <v>44840</v>
      </c>
      <c r="C35" s="7">
        <v>-7920.5723396049725</v>
      </c>
      <c r="D35" s="6">
        <v>-1760.2005311747741</v>
      </c>
      <c r="E35" s="6">
        <v>-2841.4676151204376</v>
      </c>
      <c r="F35" s="5">
        <v>-675.47435516779126</v>
      </c>
      <c r="G35" s="7">
        <v>8675.9570781003367</v>
      </c>
      <c r="H35" s="6">
        <v>914.44725046936287</v>
      </c>
      <c r="I35" s="6">
        <v>2983.05072940948</v>
      </c>
      <c r="J35" s="5">
        <v>396.46282091805887</v>
      </c>
    </row>
    <row r="36" spans="1:10" x14ac:dyDescent="0.35">
      <c r="A36" s="24" t="s">
        <v>2</v>
      </c>
      <c r="B36" s="30">
        <v>44841</v>
      </c>
      <c r="C36" s="7">
        <v>-6856.1629065726984</v>
      </c>
      <c r="D36" s="6">
        <v>-1531.1820311847569</v>
      </c>
      <c r="E36" s="6">
        <v>-2604.3521896260559</v>
      </c>
      <c r="F36" s="5">
        <v>-602.53041327186793</v>
      </c>
      <c r="G36" s="7">
        <v>7514.1649194903985</v>
      </c>
      <c r="H36" s="6">
        <v>797.37055525961466</v>
      </c>
      <c r="I36" s="6">
        <v>2735.433068399549</v>
      </c>
      <c r="J36" s="5">
        <v>354.54493534291146</v>
      </c>
    </row>
    <row r="37" spans="1:10" x14ac:dyDescent="0.35">
      <c r="A37" s="24" t="s">
        <v>2</v>
      </c>
      <c r="B37" s="30">
        <v>44844</v>
      </c>
      <c r="C37" s="7">
        <v>-7453.3429757454032</v>
      </c>
      <c r="D37" s="6">
        <v>-1332.5183592839028</v>
      </c>
      <c r="E37" s="6">
        <v>-2265.3535119881194</v>
      </c>
      <c r="F37" s="5">
        <v>-369.46642789521911</v>
      </c>
      <c r="G37" s="7">
        <v>8172.6227583668033</v>
      </c>
      <c r="H37" s="6">
        <v>695.17207144396912</v>
      </c>
      <c r="I37" s="6">
        <v>2380.4884108727224</v>
      </c>
      <c r="J37" s="5">
        <v>217.84011243711305</v>
      </c>
    </row>
    <row r="38" spans="1:10" x14ac:dyDescent="0.35">
      <c r="A38" s="24" t="s">
        <v>2</v>
      </c>
      <c r="B38" s="30">
        <v>44845</v>
      </c>
      <c r="C38" s="7">
        <v>-6105.4424107590694</v>
      </c>
      <c r="D38" s="6">
        <v>-1474.4909582871439</v>
      </c>
      <c r="E38" s="6">
        <v>-3370.3382884493371</v>
      </c>
      <c r="F38" s="5">
        <v>-642.80521055012059</v>
      </c>
      <c r="G38" s="7">
        <v>6698.2101234082729</v>
      </c>
      <c r="H38" s="6">
        <v>770.2553299092076</v>
      </c>
      <c r="I38" s="6">
        <v>3543.1468314030171</v>
      </c>
      <c r="J38" s="5">
        <v>379.40171834194814</v>
      </c>
    </row>
    <row r="39" spans="1:10" x14ac:dyDescent="0.35">
      <c r="A39" s="24" t="s">
        <v>2</v>
      </c>
      <c r="B39" s="30">
        <v>44846</v>
      </c>
      <c r="C39" s="7">
        <v>-5667.8048387295739</v>
      </c>
      <c r="D39" s="6">
        <v>-1965.2276299120304</v>
      </c>
      <c r="E39" s="6">
        <v>-3654.3247337911785</v>
      </c>
      <c r="F39" s="5">
        <v>-652.34666705156224</v>
      </c>
      <c r="G39" s="7">
        <v>6220.7499433120429</v>
      </c>
      <c r="H39" s="6">
        <v>1027.816638807077</v>
      </c>
      <c r="I39" s="6">
        <v>3844.2318128124589</v>
      </c>
      <c r="J39" s="5">
        <v>385.63608399344292</v>
      </c>
    </row>
    <row r="40" spans="1:10" x14ac:dyDescent="0.35">
      <c r="A40" s="24" t="s">
        <v>2</v>
      </c>
      <c r="B40" s="30">
        <v>44847</v>
      </c>
      <c r="C40" s="7">
        <v>-6314.2839536582997</v>
      </c>
      <c r="D40" s="6">
        <v>-912.27989816245247</v>
      </c>
      <c r="E40" s="6">
        <v>-1761.4337933787922</v>
      </c>
      <c r="F40" s="5">
        <v>-697.02699113324206</v>
      </c>
      <c r="G40" s="7">
        <v>6933.0062284809537</v>
      </c>
      <c r="H40" s="6">
        <v>477.67783861989909</v>
      </c>
      <c r="I40" s="6">
        <v>1854.2848730248431</v>
      </c>
      <c r="J40" s="5">
        <v>412.55758925073656</v>
      </c>
    </row>
    <row r="41" spans="1:10" x14ac:dyDescent="0.35">
      <c r="A41" s="24" t="s">
        <v>2</v>
      </c>
      <c r="B41" s="30">
        <v>44848</v>
      </c>
      <c r="C41" s="7">
        <v>-8790.9948863411173</v>
      </c>
      <c r="D41" s="6">
        <v>-1264.4578801624648</v>
      </c>
      <c r="E41" s="6">
        <v>-3675.945691038879</v>
      </c>
      <c r="F41" s="5">
        <v>-483.75247537317381</v>
      </c>
      <c r="G41" s="7">
        <v>9656.4887568516606</v>
      </c>
      <c r="H41" s="6">
        <v>662.30456541246679</v>
      </c>
      <c r="I41" s="6">
        <v>3870.9904407377544</v>
      </c>
      <c r="J41" s="5">
        <v>286.59452015567757</v>
      </c>
    </row>
    <row r="42" spans="1:10" x14ac:dyDescent="0.35">
      <c r="A42" s="24" t="s">
        <v>2</v>
      </c>
      <c r="B42" s="30">
        <v>44851</v>
      </c>
      <c r="C42" s="7">
        <v>-9369.2664219846629</v>
      </c>
      <c r="D42" s="6">
        <v>-1137.4649900307345</v>
      </c>
      <c r="E42" s="6">
        <v>-3506.3193746835664</v>
      </c>
      <c r="F42" s="5">
        <v>-422.24922621187477</v>
      </c>
      <c r="G42" s="7">
        <v>10297.445057804805</v>
      </c>
      <c r="H42" s="6">
        <v>595.93188658077304</v>
      </c>
      <c r="I42" s="6">
        <v>3694.9195285590604</v>
      </c>
      <c r="J42" s="5">
        <v>250.25879703032544</v>
      </c>
    </row>
    <row r="43" spans="1:10" x14ac:dyDescent="0.35">
      <c r="A43" s="24" t="s">
        <v>2</v>
      </c>
      <c r="B43" s="30">
        <v>44852</v>
      </c>
      <c r="C43" s="7">
        <v>-4459.844950325948</v>
      </c>
      <c r="D43" s="6">
        <v>-1587.2917789110809</v>
      </c>
      <c r="E43" s="6">
        <v>-1866.9434269590481</v>
      </c>
      <c r="F43" s="5">
        <v>-423.53407396499261</v>
      </c>
      <c r="G43" s="7">
        <v>4904.2939646492441</v>
      </c>
      <c r="H43" s="6">
        <v>831.61948055489108</v>
      </c>
      <c r="I43" s="6">
        <v>1968.5703585508884</v>
      </c>
      <c r="J43" s="5">
        <v>251.06313469311263</v>
      </c>
    </row>
    <row r="44" spans="1:10" x14ac:dyDescent="0.35">
      <c r="A44" s="24" t="s">
        <v>2</v>
      </c>
      <c r="B44" s="30">
        <v>44853</v>
      </c>
      <c r="C44" s="7">
        <v>-6365.6378203343838</v>
      </c>
      <c r="D44" s="6">
        <v>-1304.2291004651559</v>
      </c>
      <c r="E44" s="6">
        <v>-2350.8988862560882</v>
      </c>
      <c r="F44" s="5">
        <v>-374.09942694510733</v>
      </c>
      <c r="G44" s="7">
        <v>7001.5942719899112</v>
      </c>
      <c r="H44" s="6">
        <v>683.16929180571151</v>
      </c>
      <c r="I44" s="6">
        <v>2479.6223547442837</v>
      </c>
      <c r="J44" s="5">
        <v>221.76061901497565</v>
      </c>
    </row>
    <row r="45" spans="1:10" x14ac:dyDescent="0.35">
      <c r="A45" s="24" t="s">
        <v>2</v>
      </c>
      <c r="B45" s="30">
        <v>44854</v>
      </c>
      <c r="C45" s="7">
        <v>-6917.0913422810499</v>
      </c>
      <c r="D45" s="6">
        <v>-1639.067995043011</v>
      </c>
      <c r="E45" s="6">
        <v>-3679.1553910820708</v>
      </c>
      <c r="F45" s="5">
        <v>-804.05131340301864</v>
      </c>
      <c r="G45" s="7">
        <v>7610.497204138338</v>
      </c>
      <c r="H45" s="6">
        <v>858.20868642129778</v>
      </c>
      <c r="I45" s="6">
        <v>3882.0876716710545</v>
      </c>
      <c r="J45" s="5">
        <v>476.54980293424325</v>
      </c>
    </row>
    <row r="46" spans="1:10" x14ac:dyDescent="0.35">
      <c r="A46" s="24" t="s">
        <v>2</v>
      </c>
      <c r="B46" s="30">
        <v>44855</v>
      </c>
      <c r="C46" s="7">
        <v>-8357.4890871992848</v>
      </c>
      <c r="D46" s="6">
        <v>-1703.820704891225</v>
      </c>
      <c r="E46" s="6">
        <v>-1248.3180693825143</v>
      </c>
      <c r="F46" s="5">
        <v>-223.32299920904796</v>
      </c>
      <c r="G46" s="7">
        <v>9198.112262913106</v>
      </c>
      <c r="H46" s="6">
        <v>891.43281938582527</v>
      </c>
      <c r="I46" s="6">
        <v>1317.9230953033857</v>
      </c>
      <c r="J46" s="5">
        <v>132.27076737030899</v>
      </c>
    </row>
    <row r="47" spans="1:10" x14ac:dyDescent="0.35">
      <c r="A47" s="24" t="s">
        <v>2</v>
      </c>
      <c r="B47" s="30">
        <v>44858</v>
      </c>
      <c r="C47" s="7">
        <v>-9764.7629473002089</v>
      </c>
      <c r="D47" s="6">
        <v>-1743.0360738304248</v>
      </c>
      <c r="E47" s="6">
        <v>-1994.0465591581465</v>
      </c>
      <c r="F47" s="5">
        <v>-261.64854619254066</v>
      </c>
      <c r="G47" s="7">
        <v>10750.475064244425</v>
      </c>
      <c r="H47" s="6">
        <v>911.06612598147967</v>
      </c>
      <c r="I47" s="6">
        <v>2105.6007719317572</v>
      </c>
      <c r="J47" s="5">
        <v>154.9322815950068</v>
      </c>
    </row>
    <row r="48" spans="1:10" x14ac:dyDescent="0.35">
      <c r="A48" s="24" t="s">
        <v>2</v>
      </c>
      <c r="B48" s="30">
        <v>44859</v>
      </c>
      <c r="C48" s="7">
        <v>-8969.9014703699177</v>
      </c>
      <c r="D48" s="6">
        <v>-1546.9119730610903</v>
      </c>
      <c r="E48" s="6">
        <v>-5686.736115464375</v>
      </c>
      <c r="F48" s="5">
        <v>-1050.2123968161645</v>
      </c>
      <c r="G48" s="7">
        <v>9891.2922481513542</v>
      </c>
      <c r="H48" s="6">
        <v>808.77313633834012</v>
      </c>
      <c r="I48" s="6">
        <v>6010.3153966737354</v>
      </c>
      <c r="J48" s="5">
        <v>621.99167210373491</v>
      </c>
    </row>
    <row r="49" spans="1:10" x14ac:dyDescent="0.35">
      <c r="A49" s="24" t="s">
        <v>2</v>
      </c>
      <c r="B49" s="30">
        <v>44860</v>
      </c>
      <c r="C49" s="7">
        <v>-8492.3128534599382</v>
      </c>
      <c r="D49" s="6">
        <v>-1550.524568456045</v>
      </c>
      <c r="E49" s="6">
        <v>-5275.7862601965217</v>
      </c>
      <c r="F49" s="5">
        <v>-738.24141452370782</v>
      </c>
      <c r="G49" s="7">
        <v>9386.9206310933914</v>
      </c>
      <c r="H49" s="6">
        <v>811.59879046193714</v>
      </c>
      <c r="I49" s="6">
        <v>5598.676357111025</v>
      </c>
      <c r="J49" s="5">
        <v>438.31710644230316</v>
      </c>
    </row>
    <row r="50" spans="1:10" x14ac:dyDescent="0.35">
      <c r="A50" s="24" t="s">
        <v>2</v>
      </c>
      <c r="B50" s="30">
        <v>44861</v>
      </c>
      <c r="C50" s="7">
        <v>-7416.2558913656985</v>
      </c>
      <c r="D50" s="6">
        <v>-1262.904706833303</v>
      </c>
      <c r="E50" s="6">
        <v>-3913.2435836483846</v>
      </c>
      <c r="F50" s="5">
        <v>-722.51658268084827</v>
      </c>
      <c r="G50" s="7">
        <v>8222.1020798357476</v>
      </c>
      <c r="H50" s="6">
        <v>662.33919307264773</v>
      </c>
      <c r="I50" s="6">
        <v>4171.396587371948</v>
      </c>
      <c r="J50" s="5">
        <v>430.07877721726283</v>
      </c>
    </row>
    <row r="51" spans="1:10" x14ac:dyDescent="0.35">
      <c r="A51" s="24" t="s">
        <v>2</v>
      </c>
      <c r="B51" s="30">
        <v>44862</v>
      </c>
      <c r="C51" s="7">
        <v>-4776.8941243098707</v>
      </c>
      <c r="D51" s="6">
        <v>-973.54694425449452</v>
      </c>
      <c r="E51" s="6">
        <v>-2753.5674431669877</v>
      </c>
      <c r="F51" s="5">
        <v>-559.59883225001852</v>
      </c>
      <c r="G51" s="7">
        <v>5313.0278693110777</v>
      </c>
      <c r="H51" s="6">
        <v>511.71089154794157</v>
      </c>
      <c r="I51" s="6">
        <v>2946.5853272325089</v>
      </c>
      <c r="J51" s="5">
        <v>334.22762645877242</v>
      </c>
    </row>
    <row r="52" spans="1:10" x14ac:dyDescent="0.35">
      <c r="A52" s="24" t="s">
        <v>2</v>
      </c>
      <c r="B52" s="30">
        <v>44865</v>
      </c>
      <c r="C52" s="7">
        <v>-6666.7470155818664</v>
      </c>
      <c r="D52" s="6">
        <v>-1214.4353730112584</v>
      </c>
      <c r="E52" s="6">
        <v>-2924.5505609412667</v>
      </c>
      <c r="F52" s="5">
        <v>-640.79299450581959</v>
      </c>
      <c r="G52" s="7">
        <v>7428.9162549138773</v>
      </c>
      <c r="H52" s="6">
        <v>639.34627917863372</v>
      </c>
      <c r="I52" s="6">
        <v>3137.0593279560517</v>
      </c>
      <c r="J52" s="5">
        <v>383.6304270930687</v>
      </c>
    </row>
    <row r="53" spans="1:10" x14ac:dyDescent="0.35">
      <c r="A53" s="24" t="s">
        <v>1</v>
      </c>
      <c r="B53" s="30">
        <v>44866</v>
      </c>
      <c r="C53" s="7">
        <v>-7329.5533596747991</v>
      </c>
      <c r="D53" s="6">
        <v>-1986.8239324303456</v>
      </c>
      <c r="E53" s="6">
        <v>-3276.1047024885092</v>
      </c>
      <c r="F53" s="5">
        <v>-530.8972193245811</v>
      </c>
      <c r="G53" s="7">
        <v>8162.937003993341</v>
      </c>
      <c r="H53" s="6">
        <v>1044.8869591744983</v>
      </c>
      <c r="I53" s="6">
        <v>3510.5489790968581</v>
      </c>
      <c r="J53" s="5">
        <v>317.32579273396397</v>
      </c>
    </row>
    <row r="54" spans="1:10" x14ac:dyDescent="0.35">
      <c r="A54" s="24" t="s">
        <v>1</v>
      </c>
      <c r="B54" s="30">
        <v>44867</v>
      </c>
      <c r="C54" s="7">
        <v>-8791.2812585020256</v>
      </c>
      <c r="D54" s="6">
        <v>-2593.9481375480668</v>
      </c>
      <c r="E54" s="6">
        <v>-3528.1511046856158</v>
      </c>
      <c r="F54" s="5">
        <v>-594.48443357168298</v>
      </c>
      <c r="G54" s="7">
        <v>5705.9036319792503</v>
      </c>
      <c r="H54" s="6">
        <v>980.48482381577196</v>
      </c>
      <c r="I54" s="6">
        <v>1240.5844856091135</v>
      </c>
      <c r="J54" s="5">
        <v>173.31419040217042</v>
      </c>
    </row>
  </sheetData>
  <mergeCells count="2">
    <mergeCell ref="C1:F1"/>
    <mergeCell ref="G1:J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Summary_FINAL MWh Impact</vt:lpstr>
      <vt:lpstr>Daily EST MWh with Cust 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2022-09-26T14:10:23Z</dcterms:created>
  <dcterms:modified xsi:type="dcterms:W3CDTF">2022-09-26T14:18:39Z</dcterms:modified>
</cp:coreProperties>
</file>